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'BS'!$A$1:$D$54</definedName>
    <definedName name="_xlnm.Print_Area" localSheetId="3">'CF'!$A$1:$D$44</definedName>
    <definedName name="_xlnm.Print_Area" localSheetId="2">'Equity'!$A$1:$F$36</definedName>
    <definedName name="_xlnm.Print_Area" localSheetId="0">'P&amp;L'!$A$1:$F$48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<sst xmlns="http://schemas.openxmlformats.org/spreadsheetml/2006/main" count="139" uniqueCount="104">
  <si>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</si>
  <si>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</si>
  <si>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</si>
  <si>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</si>
  <si>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</si>
  <si>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</si>
  <si>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</si>
  <si>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</si>
  <si>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</si>
  <si>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</si>
  <si>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</si>
  <si>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</si>
  <si>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</si>
  <si>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</si>
  <si>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</si>
  <si>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</si>
  <si>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</si>
  <si>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</si>
  <si>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Interest paid</t>
  </si>
  <si>
    <t>Net cash flow from financing activities</t>
  </si>
  <si>
    <t>CONDENSED CONSOLIDATED STATEMENT OF CHANGES IN EQUITY</t>
  </si>
  <si>
    <t>value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</si>
  <si>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</si>
  <si>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</si>
  <si>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</si>
  <si>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</si>
  <si>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</si>
  <si>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</si>
  <si>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</si>
  <si>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</si>
  <si>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</si>
  <si>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</si>
  <si>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</si>
  <si>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</si>
  <si>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</si>
  <si>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</si>
  <si>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</si>
  <si>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</si>
  <si>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</si>
  <si>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</si>
  <si>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</si>
  <si>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Deposits, cash and bank balances</t>
  </si>
  <si>
    <t xml:space="preserve">  Current tax liabilities</t>
  </si>
  <si>
    <t>Capital and reserves</t>
  </si>
  <si>
    <t xml:space="preserve">  Share capital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</si>
  <si>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</si>
  <si>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</si>
  <si>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</si>
  <si>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</si>
  <si>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</si>
  <si>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</si>
  <si>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</si>
  <si>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</si>
  <si>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</si>
  <si>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</si>
  <si>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</si>
  <si>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</si>
  <si>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</si>
  <si>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</si>
  <si>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</si>
  <si>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</si>
  <si>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</si>
  <si>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</si>
  <si>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</si>
  <si>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</si>
  <si>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</si>
  <si>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</si>
  <si>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</si>
  <si>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</si>
  <si>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</si>
  <si>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</si>
  <si>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</si>
  <si>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</si>
  <si>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</si>
  <si>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</si>
  <si>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</si>
  <si>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</si>
  <si>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 xml:space="preserve">  Provisions</t>
  </si>
  <si>
    <t>At 1 January 2004</t>
  </si>
  <si>
    <t>Increase in cash and cash equivalents</t>
  </si>
  <si>
    <t xml:space="preserve">  Goodwill</t>
  </si>
  <si>
    <t>31.12.2004</t>
  </si>
  <si>
    <t xml:space="preserve">Net current assets </t>
  </si>
  <si>
    <t>11/ 12</t>
  </si>
  <si>
    <t>31.3.2005</t>
  </si>
  <si>
    <t>31.3.2004</t>
  </si>
  <si>
    <t xml:space="preserve">      Financial period ended</t>
  </si>
  <si>
    <t>For the period ended 31 March 2005</t>
  </si>
  <si>
    <t>Annual Audited Financial Statements of the Group for the year ended 31 December 2004.</t>
  </si>
  <si>
    <t>As at 31 March 2005</t>
  </si>
  <si>
    <t>For the three months ended 31 March 2005</t>
  </si>
  <si>
    <t>At 1 January 2005</t>
  </si>
  <si>
    <t>At 31 March 2005</t>
  </si>
  <si>
    <t xml:space="preserve">     Issued and fully paid</t>
  </si>
  <si>
    <t xml:space="preserve">    ordinary shares of</t>
  </si>
  <si>
    <t xml:space="preserve">    50 sen each</t>
  </si>
  <si>
    <t>Nominal</t>
  </si>
  <si>
    <t>At 31 March 2004</t>
  </si>
  <si>
    <t>3 months</t>
  </si>
  <si>
    <t>Proceeds from issuance of commercial papers</t>
  </si>
  <si>
    <t>Cash and cash equivalents as at 31 March</t>
  </si>
  <si>
    <t>12</t>
  </si>
  <si>
    <t>Disposal of a subsidiary</t>
  </si>
  <si>
    <t>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</si>
</sst>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1" xfId="15" applyNumberFormat="1" applyFont="1" applyFill="1" applyBorder="1" applyAlignment="1">
      <alignment/>
    </xf>
    <xf numFmtId="171" fontId="5" fillId="2" borderId="0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7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15" applyNumberFormat="1" applyFont="1" applyFill="1" applyAlignment="1">
      <alignment horizontal="center"/>
    </xf>
    <xf numFmtId="165" fontId="0" fillId="2" borderId="0" xfId="15" applyNumberFormat="1" applyFill="1" applyAlignment="1">
      <alignment/>
    </xf>
    <xf numFmtId="178" fontId="0" fillId="2" borderId="0" xfId="15" applyNumberFormat="1" applyFont="1" applyFill="1" applyBorder="1" applyAlignment="1">
      <alignment/>
    </xf>
    <xf numFmtId="43" fontId="1" fillId="2" borderId="0" xfId="15" applyFont="1" applyFill="1" applyAlignment="1">
      <alignment horizontal="right"/>
    </xf>
    <xf numFmtId="43" fontId="1" fillId="2" borderId="0" xfId="15" applyFont="1" applyFill="1" applyAlignment="1" quotePrefix="1">
      <alignment horizontal="right"/>
    </xf>
    <xf numFmtId="164" fontId="0" fillId="2" borderId="3" xfId="15" applyNumberFormat="1" applyFont="1" applyFill="1" applyBorder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85" zoomScaleNormal="85" workbookViewId="0" topLeftCell="A1">
      <selection activeCell="A13" sqref="A13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2"/>
      <c r="D1" s="8"/>
      <c r="F1" s="8"/>
    </row>
    <row r="2" spans="1:6" ht="12.75">
      <c r="A2" s="91" t="s">
        <v>0</v>
      </c>
      <c r="B2" s="91"/>
      <c r="C2" s="91"/>
      <c r="D2" s="91"/>
      <c r="E2" s="91"/>
      <c r="F2" s="91"/>
    </row>
    <row r="3" spans="1:7" ht="12.75">
      <c r="A3" s="92" t="s">
        <v>3</v>
      </c>
      <c r="B3" s="92"/>
      <c r="C3" s="92"/>
      <c r="D3" s="92"/>
      <c r="E3" s="92"/>
      <c r="F3" s="92"/>
      <c r="G3" s="4"/>
    </row>
    <row r="4" spans="1:7" ht="12.75">
      <c r="A4" s="58"/>
      <c r="B4" s="58"/>
      <c r="C4" s="62"/>
      <c r="D4" s="58"/>
      <c r="E4" s="62"/>
      <c r="F4" s="58"/>
      <c r="G4" s="4"/>
    </row>
    <row r="5" spans="1:7" ht="15.75">
      <c r="A5" s="93" t="s">
        <v>37</v>
      </c>
      <c r="B5" s="93"/>
      <c r="C5" s="93"/>
      <c r="D5" s="93"/>
      <c r="E5" s="93"/>
      <c r="F5" s="93"/>
      <c r="G5" s="4"/>
    </row>
    <row r="6" spans="1:7" ht="12.75">
      <c r="A6" s="94" t="s">
        <v>87</v>
      </c>
      <c r="B6" s="94"/>
      <c r="C6" s="94"/>
      <c r="D6" s="94"/>
      <c r="E6" s="94"/>
      <c r="F6" s="94"/>
      <c r="G6" s="4"/>
    </row>
    <row r="7" spans="1:7" ht="12.75">
      <c r="A7" s="61"/>
      <c r="B7" s="61"/>
      <c r="C7" s="61"/>
      <c r="D7" s="61"/>
      <c r="E7" s="61"/>
      <c r="F7" s="61"/>
      <c r="G7" s="4"/>
    </row>
    <row r="8" spans="1:7" ht="12.75">
      <c r="A8" s="11"/>
      <c r="B8" s="11"/>
      <c r="C8" s="90" t="s">
        <v>38</v>
      </c>
      <c r="D8" s="91"/>
      <c r="E8" s="91" t="s">
        <v>86</v>
      </c>
      <c r="F8" s="91"/>
      <c r="G8" s="13"/>
    </row>
    <row r="9" spans="1:7" ht="12.75">
      <c r="A9" s="11"/>
      <c r="B9" s="11" t="s">
        <v>53</v>
      </c>
      <c r="C9" s="12" t="s">
        <v>84</v>
      </c>
      <c r="D9" s="12" t="s">
        <v>85</v>
      </c>
      <c r="E9" s="12" t="s">
        <v>84</v>
      </c>
      <c r="F9" s="12" t="s">
        <v>85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2"/>
      <c r="C13" s="53">
        <v>894435</v>
      </c>
      <c r="D13" s="53">
        <v>753069</v>
      </c>
      <c r="E13" s="53">
        <v>894435</v>
      </c>
      <c r="F13" s="53">
        <v>753069</v>
      </c>
      <c r="G13" s="29"/>
    </row>
    <row r="14" spans="1:7" ht="12.75">
      <c r="A14" s="31"/>
      <c r="B14" s="62"/>
      <c r="C14" s="52"/>
      <c r="D14" s="52"/>
      <c r="E14" s="52"/>
      <c r="F14" s="52"/>
      <c r="G14" s="29"/>
    </row>
    <row r="15" spans="1:7" ht="12.75">
      <c r="A15" s="31" t="s">
        <v>65</v>
      </c>
      <c r="B15" s="62"/>
      <c r="C15" s="46">
        <v>-534217</v>
      </c>
      <c r="D15" s="46">
        <v>-395660</v>
      </c>
      <c r="E15" s="46">
        <v>-534217</v>
      </c>
      <c r="F15" s="46">
        <v>-395660</v>
      </c>
      <c r="G15" s="40"/>
    </row>
    <row r="16" spans="1:7" ht="12.75">
      <c r="A16" s="31"/>
      <c r="B16" s="62"/>
      <c r="C16" s="23"/>
      <c r="D16" s="23"/>
      <c r="E16" s="23"/>
      <c r="F16" s="23"/>
      <c r="G16" s="40"/>
    </row>
    <row r="17" spans="1:7" ht="12.75">
      <c r="A17" s="45" t="s">
        <v>66</v>
      </c>
      <c r="B17" s="63"/>
      <c r="C17" s="23">
        <f>SUM(C13:C15)</f>
        <v>360218</v>
      </c>
      <c r="D17" s="23">
        <f>SUM(D13:D15)</f>
        <v>357409</v>
      </c>
      <c r="E17" s="23">
        <f>SUM(E13:E15)</f>
        <v>360218</v>
      </c>
      <c r="F17" s="23">
        <f>SUM(F13:F15)</f>
        <v>357409</v>
      </c>
      <c r="G17" s="40"/>
    </row>
    <row r="18" spans="1:7" ht="12.75">
      <c r="A18" s="45"/>
      <c r="B18" s="63"/>
      <c r="C18" s="23"/>
      <c r="D18" s="23"/>
      <c r="E18" s="23"/>
      <c r="F18" s="23"/>
      <c r="G18" s="40"/>
    </row>
    <row r="19" spans="1:7" ht="12.75">
      <c r="A19" s="31" t="s">
        <v>27</v>
      </c>
      <c r="B19" s="63"/>
      <c r="C19" s="23">
        <v>2902</v>
      </c>
      <c r="D19" s="23">
        <v>17475</v>
      </c>
      <c r="E19" s="23">
        <v>2902</v>
      </c>
      <c r="F19" s="23">
        <v>17475</v>
      </c>
      <c r="G19" s="40"/>
    </row>
    <row r="20" spans="1:7" ht="12.75">
      <c r="A20" s="45"/>
      <c r="B20" s="63"/>
      <c r="C20" s="23"/>
      <c r="D20" s="23"/>
      <c r="E20" s="23"/>
      <c r="F20" s="23"/>
      <c r="G20" s="40"/>
    </row>
    <row r="21" spans="1:7" ht="12.75">
      <c r="A21" s="45" t="s">
        <v>26</v>
      </c>
      <c r="B21" s="63"/>
      <c r="C21" s="46">
        <v>-116727</v>
      </c>
      <c r="D21" s="46">
        <v>-83513</v>
      </c>
      <c r="E21" s="46">
        <v>-116727</v>
      </c>
      <c r="F21" s="46">
        <v>-83513</v>
      </c>
      <c r="G21" s="40"/>
    </row>
    <row r="22" spans="1:7" ht="12.75">
      <c r="A22" s="21"/>
      <c r="B22" s="61"/>
      <c r="C22" s="23"/>
      <c r="D22" s="23"/>
      <c r="E22" s="23"/>
      <c r="F22" s="23"/>
      <c r="G22" s="40"/>
    </row>
    <row r="23" spans="1:7" ht="12.75">
      <c r="A23" s="8" t="s">
        <v>28</v>
      </c>
      <c r="B23" s="62"/>
      <c r="C23" s="23">
        <f>SUM(C17:C21)</f>
        <v>246393</v>
      </c>
      <c r="D23" s="23">
        <f>SUM(D17:D21)</f>
        <v>291371</v>
      </c>
      <c r="E23" s="23">
        <f>SUM(E17:E21)</f>
        <v>246393</v>
      </c>
      <c r="F23" s="23">
        <f>SUM(F17:F21)</f>
        <v>291371</v>
      </c>
      <c r="G23" s="40"/>
    </row>
    <row r="24" spans="1:7" ht="12.75">
      <c r="A24" s="8"/>
      <c r="B24" s="62"/>
      <c r="C24" s="23"/>
      <c r="D24" s="23"/>
      <c r="E24" s="23"/>
      <c r="F24" s="23"/>
      <c r="G24" s="40"/>
    </row>
    <row r="25" spans="1:7" ht="12.75">
      <c r="A25" s="8" t="s">
        <v>29</v>
      </c>
      <c r="B25" s="62"/>
      <c r="C25" s="89">
        <v>-11747</v>
      </c>
      <c r="D25" s="89">
        <v>-14174</v>
      </c>
      <c r="E25" s="89">
        <v>-11747</v>
      </c>
      <c r="F25" s="89">
        <v>-14174</v>
      </c>
      <c r="G25" s="40"/>
    </row>
    <row r="26" spans="1:7" ht="12.75">
      <c r="A26" s="8"/>
      <c r="B26" s="62"/>
      <c r="C26" s="53"/>
      <c r="D26" s="53"/>
      <c r="E26" s="53"/>
      <c r="F26" s="53"/>
      <c r="G26" s="40"/>
    </row>
    <row r="27" spans="1:7" ht="12.75">
      <c r="A27" s="8" t="s">
        <v>62</v>
      </c>
      <c r="B27" s="62"/>
      <c r="C27" s="29"/>
      <c r="E27" s="29"/>
      <c r="G27" s="40"/>
    </row>
    <row r="28" spans="1:7" ht="12.75">
      <c r="A28" s="31" t="s">
        <v>63</v>
      </c>
      <c r="B28" s="62"/>
      <c r="C28" s="23">
        <f>SUM(C23:C26)</f>
        <v>234646</v>
      </c>
      <c r="D28" s="40">
        <f>SUM(D23:D26)</f>
        <v>277197</v>
      </c>
      <c r="E28" s="23">
        <f>SUM(E23:E26)</f>
        <v>234646</v>
      </c>
      <c r="F28" s="40">
        <f>SUM(F23:F26)</f>
        <v>277197</v>
      </c>
      <c r="G28" s="40"/>
    </row>
    <row r="29" spans="1:7" ht="12.75">
      <c r="A29" s="31"/>
      <c r="B29" s="62"/>
      <c r="C29" s="23"/>
      <c r="D29" s="23"/>
      <c r="E29" s="23"/>
      <c r="F29" s="23"/>
      <c r="G29" s="40"/>
    </row>
    <row r="30" spans="1:7" ht="12.75">
      <c r="A30" s="31" t="s">
        <v>30</v>
      </c>
      <c r="B30" s="62">
        <v>5</v>
      </c>
      <c r="C30" s="23">
        <v>-67578</v>
      </c>
      <c r="D30" s="23">
        <v>-77061</v>
      </c>
      <c r="E30" s="23">
        <v>-67578</v>
      </c>
      <c r="F30" s="23">
        <v>-77061</v>
      </c>
      <c r="G30" s="40"/>
    </row>
    <row r="31" spans="1:7" ht="12.75">
      <c r="A31" s="31"/>
      <c r="B31" s="62"/>
      <c r="C31" s="77"/>
      <c r="D31" s="77"/>
      <c r="E31" s="77"/>
      <c r="F31" s="77"/>
      <c r="G31" s="40"/>
    </row>
    <row r="32" spans="1:7" ht="13.5" thickBot="1">
      <c r="A32" s="21" t="s">
        <v>25</v>
      </c>
      <c r="B32" s="61"/>
      <c r="C32" s="59">
        <f>SUM(C27:C30)</f>
        <v>167068</v>
      </c>
      <c r="D32" s="59">
        <f>SUM(D27:D30)</f>
        <v>200136</v>
      </c>
      <c r="E32" s="59">
        <f>SUM(E27:E30)</f>
        <v>167068</v>
      </c>
      <c r="F32" s="59">
        <f>SUM(F28:F30)</f>
        <v>200136</v>
      </c>
      <c r="G32" s="40"/>
    </row>
    <row r="33" spans="1:7" ht="13.5" thickTop="1">
      <c r="A33" s="21"/>
      <c r="B33" s="61"/>
      <c r="C33" s="23"/>
      <c r="D33" s="23"/>
      <c r="E33" s="23"/>
      <c r="F33" s="23"/>
      <c r="G33" s="40"/>
    </row>
    <row r="34" spans="1:7" ht="12.75">
      <c r="A34" s="21"/>
      <c r="B34" s="61"/>
      <c r="C34" s="23"/>
      <c r="D34" s="23"/>
      <c r="E34" s="23"/>
      <c r="F34" s="23"/>
      <c r="G34" s="40"/>
    </row>
    <row r="35" spans="1:7" ht="12.75">
      <c r="A35" s="21"/>
      <c r="B35" s="61"/>
      <c r="C35" s="40"/>
      <c r="D35" s="40"/>
      <c r="E35" s="40"/>
      <c r="F35" s="40"/>
      <c r="G35" s="40"/>
    </row>
    <row r="36" spans="1:7" ht="12.75">
      <c r="A36" s="21" t="s">
        <v>31</v>
      </c>
      <c r="B36" s="61">
        <v>23</v>
      </c>
      <c r="C36" s="57">
        <f>ROUND(C32/Equity!$C$22*100,1)</f>
        <v>58.5</v>
      </c>
      <c r="D36" s="57">
        <v>70.1</v>
      </c>
      <c r="E36" s="57">
        <f>ROUND(E32/Equity!$C$22*100,1)</f>
        <v>58.5</v>
      </c>
      <c r="F36" s="57">
        <v>70.1</v>
      </c>
      <c r="G36" s="40"/>
    </row>
    <row r="37" spans="1:7" ht="12.75">
      <c r="A37" s="8"/>
      <c r="B37" s="62"/>
      <c r="C37" s="1"/>
      <c r="D37" s="81"/>
      <c r="E37" s="1"/>
      <c r="F37" s="81"/>
      <c r="G37" s="40"/>
    </row>
    <row r="38" spans="1:7" ht="12.75">
      <c r="A38" s="21" t="s">
        <v>35</v>
      </c>
      <c r="B38" s="61">
        <v>23</v>
      </c>
      <c r="C38" s="57">
        <f>C36</f>
        <v>58.5</v>
      </c>
      <c r="D38" s="57">
        <f>D36</f>
        <v>70.1</v>
      </c>
      <c r="E38" s="57">
        <f>E36</f>
        <v>58.5</v>
      </c>
      <c r="F38" s="57">
        <f>F36</f>
        <v>70.1</v>
      </c>
      <c r="G38" s="40"/>
    </row>
    <row r="39" spans="1:7" ht="12.75">
      <c r="A39" s="8"/>
      <c r="B39" s="62"/>
      <c r="E39" s="76"/>
      <c r="F39" s="57"/>
      <c r="G39" s="40"/>
    </row>
    <row r="40" spans="1:7" ht="12.75">
      <c r="A40" s="8" t="s">
        <v>68</v>
      </c>
      <c r="B40" s="62"/>
      <c r="C40" s="74">
        <v>0</v>
      </c>
      <c r="D40" s="74">
        <v>0</v>
      </c>
      <c r="E40" s="74">
        <v>0</v>
      </c>
      <c r="F40" s="74">
        <v>0</v>
      </c>
      <c r="G40" s="40"/>
    </row>
    <row r="41" spans="1:7" ht="12.75">
      <c r="A41" s="8"/>
      <c r="B41" s="62"/>
      <c r="C41" s="74"/>
      <c r="D41" s="74"/>
      <c r="E41" s="86"/>
      <c r="F41" s="42"/>
      <c r="G41" s="40"/>
    </row>
    <row r="42" spans="1:7" ht="12.75">
      <c r="A42" s="8"/>
      <c r="B42" s="62"/>
      <c r="C42" s="74"/>
      <c r="D42" s="74"/>
      <c r="E42" s="74"/>
      <c r="F42" s="42"/>
      <c r="G42" s="40"/>
    </row>
    <row r="43" spans="1:8" s="85" customFormat="1" ht="12.75">
      <c r="A43" s="8"/>
      <c r="B43" s="84"/>
      <c r="C43" s="74"/>
      <c r="D43" s="74"/>
      <c r="E43" s="74"/>
      <c r="F43" s="74"/>
      <c r="G43" s="74"/>
      <c r="H43" s="74"/>
    </row>
    <row r="44" spans="1:8" ht="12.75">
      <c r="A44" s="43"/>
      <c r="B44" s="82"/>
      <c r="C44" s="74"/>
      <c r="D44" s="74"/>
      <c r="E44" s="74"/>
      <c r="F44" s="74"/>
      <c r="G44" s="74"/>
      <c r="H44" s="74"/>
    </row>
    <row r="45" spans="1:7" ht="12.75">
      <c r="A45" s="43"/>
      <c r="B45" s="82"/>
      <c r="C45" s="83"/>
      <c r="D45" s="42"/>
      <c r="E45" s="74"/>
      <c r="F45" s="73"/>
      <c r="G45" s="40"/>
    </row>
    <row r="46" spans="1:7" ht="12.75">
      <c r="A46" s="72"/>
      <c r="B46" s="62"/>
      <c r="C46" s="83"/>
      <c r="D46" s="42"/>
      <c r="E46" s="83"/>
      <c r="F46" s="57"/>
      <c r="G46" s="40"/>
    </row>
    <row r="47" spans="1:9" ht="12.75">
      <c r="A47" s="48" t="s">
        <v>76</v>
      </c>
      <c r="B47" s="60"/>
      <c r="C47" s="43"/>
      <c r="D47" s="57"/>
      <c r="E47" s="57"/>
      <c r="F47" s="3"/>
      <c r="G47" s="23"/>
      <c r="H47" s="23"/>
      <c r="I47" s="3"/>
    </row>
    <row r="48" spans="1:9" ht="12.75">
      <c r="A48" s="48" t="s">
        <v>88</v>
      </c>
      <c r="B48" s="60"/>
      <c r="D48" s="8"/>
      <c r="E48" s="43"/>
      <c r="F48" s="3"/>
      <c r="G48" s="23"/>
      <c r="H48" s="23"/>
      <c r="I48" s="3"/>
    </row>
    <row r="49" spans="1:5" ht="12.75">
      <c r="A49" s="4"/>
      <c r="D49" s="8"/>
      <c r="E49" s="43"/>
    </row>
    <row r="50" ht="12.75">
      <c r="A50" s="4"/>
    </row>
    <row r="51" ht="12.75">
      <c r="A51" s="8"/>
    </row>
    <row r="52" ht="12.75">
      <c r="A52" s="71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 password="EA26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zoomScale="85" zoomScaleNormal="85" workbookViewId="0" topLeftCell="A1">
      <selection activeCell="A13" sqref="A13"/>
    </sheetView>
  </sheetViews>
  <sheetFormatPr defaultColWidth="9.140625" defaultRowHeight="12.75"/>
  <cols>
    <col min="1" max="1" width="40.7109375" style="8" customWidth="1"/>
    <col min="2" max="2" width="6.7109375" style="62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91" t="s">
        <v>0</v>
      </c>
      <c r="B2" s="91"/>
      <c r="C2" s="91"/>
      <c r="D2" s="91"/>
      <c r="E2" s="2"/>
      <c r="F2" s="2"/>
      <c r="G2" s="2"/>
      <c r="H2" s="2"/>
    </row>
    <row r="3" spans="1:9" s="4" customFormat="1" ht="12.75">
      <c r="A3" s="92" t="s">
        <v>3</v>
      </c>
      <c r="B3" s="92"/>
      <c r="C3" s="92"/>
      <c r="D3" s="92"/>
      <c r="E3" s="5"/>
      <c r="F3" s="5"/>
      <c r="G3" s="5"/>
      <c r="H3" s="5"/>
      <c r="I3" s="6"/>
    </row>
    <row r="4" spans="1:9" s="4" customFormat="1" ht="12.75">
      <c r="A4" s="58"/>
      <c r="B4" s="58"/>
      <c r="C4" s="58"/>
      <c r="D4" s="58"/>
      <c r="E4" s="5"/>
      <c r="F4" s="5"/>
      <c r="G4" s="5"/>
      <c r="H4" s="5"/>
      <c r="I4" s="6"/>
    </row>
    <row r="5" spans="1:9" s="4" customFormat="1" ht="15.75">
      <c r="A5" s="93" t="s">
        <v>36</v>
      </c>
      <c r="B5" s="93"/>
      <c r="C5" s="93"/>
      <c r="D5" s="93"/>
      <c r="E5" s="9"/>
      <c r="F5" s="9"/>
      <c r="G5" s="9"/>
      <c r="H5" s="9"/>
      <c r="I5" s="6"/>
    </row>
    <row r="6" spans="1:9" s="4" customFormat="1" ht="12.75" customHeight="1">
      <c r="A6" s="94" t="s">
        <v>89</v>
      </c>
      <c r="B6" s="94"/>
      <c r="C6" s="94"/>
      <c r="D6" s="94"/>
      <c r="E6" s="6"/>
      <c r="F6" s="6"/>
      <c r="G6" s="6"/>
      <c r="H6" s="6"/>
      <c r="I6" s="6"/>
    </row>
    <row r="7" spans="1:9" s="4" customFormat="1" ht="12.75" customHeight="1">
      <c r="A7" s="61"/>
      <c r="B7" s="61"/>
      <c r="C7" s="61"/>
      <c r="D7" s="61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0" t="s">
        <v>53</v>
      </c>
      <c r="C9" s="16" t="s">
        <v>84</v>
      </c>
      <c r="D9" s="16" t="s">
        <v>81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59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60</v>
      </c>
      <c r="B14" s="61">
        <v>6</v>
      </c>
      <c r="C14" s="22">
        <v>578218</v>
      </c>
      <c r="D14" s="22">
        <v>593796</v>
      </c>
      <c r="E14" s="23"/>
      <c r="F14" s="23"/>
      <c r="G14" s="23"/>
      <c r="H14" s="23"/>
      <c r="I14" s="6"/>
    </row>
    <row r="15" spans="1:9" s="4" customFormat="1" ht="12.75">
      <c r="A15" s="31" t="s">
        <v>61</v>
      </c>
      <c r="B15" s="62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80</v>
      </c>
      <c r="B16" s="61"/>
      <c r="C16" s="22">
        <v>428010</v>
      </c>
      <c r="D16" s="22">
        <v>433474</v>
      </c>
      <c r="E16" s="23"/>
      <c r="F16" s="23"/>
      <c r="G16" s="23"/>
      <c r="H16" s="23"/>
      <c r="I16" s="6"/>
    </row>
    <row r="17" spans="1:9" s="4" customFormat="1" ht="12.75">
      <c r="A17" s="21" t="s">
        <v>69</v>
      </c>
      <c r="B17" s="61"/>
      <c r="C17" s="22">
        <v>1713</v>
      </c>
      <c r="D17" s="22">
        <v>1713</v>
      </c>
      <c r="E17" s="23"/>
      <c r="F17" s="23"/>
      <c r="G17" s="23"/>
      <c r="H17" s="23"/>
      <c r="I17" s="6"/>
    </row>
    <row r="18" spans="1:9" s="4" customFormat="1" ht="12.75">
      <c r="A18" s="8"/>
      <c r="B18" s="62"/>
      <c r="C18" s="47">
        <f>SUM(C14:C17)</f>
        <v>1010008</v>
      </c>
      <c r="D18" s="47">
        <f>SUM(D14:D17)</f>
        <v>1031050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57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326490</v>
      </c>
      <c r="D21" s="22">
        <v>307500</v>
      </c>
      <c r="E21" s="23"/>
      <c r="F21" s="23"/>
      <c r="G21" s="23"/>
      <c r="H21" s="23"/>
    </row>
    <row r="22" spans="1:8" ht="12.75">
      <c r="A22" s="21" t="s">
        <v>40</v>
      </c>
      <c r="B22" s="61"/>
      <c r="C22" s="22">
        <v>170738</v>
      </c>
      <c r="D22" s="22">
        <v>141681</v>
      </c>
      <c r="E22" s="23"/>
      <c r="F22" s="23"/>
      <c r="G22" s="23"/>
      <c r="H22" s="23"/>
    </row>
    <row r="23" spans="1:8" ht="12.75">
      <c r="A23" s="21" t="s">
        <v>71</v>
      </c>
      <c r="B23" s="61"/>
      <c r="C23" s="22">
        <v>31623</v>
      </c>
      <c r="D23" s="22">
        <v>31730</v>
      </c>
      <c r="E23" s="23"/>
      <c r="F23" s="23"/>
      <c r="G23" s="23"/>
      <c r="H23" s="23"/>
    </row>
    <row r="24" spans="1:8" ht="12.75">
      <c r="A24" s="21" t="s">
        <v>41</v>
      </c>
      <c r="B24" s="61"/>
      <c r="C24" s="22">
        <v>422977</v>
      </c>
      <c r="D24" s="22">
        <v>235506</v>
      </c>
      <c r="E24" s="23"/>
      <c r="F24" s="23"/>
      <c r="G24" s="23"/>
      <c r="H24" s="23"/>
    </row>
    <row r="25" spans="1:8" ht="12.75">
      <c r="A25" s="21"/>
      <c r="B25" s="61"/>
      <c r="C25" s="33">
        <f>SUM(C21:C24)</f>
        <v>951828</v>
      </c>
      <c r="D25" s="33">
        <f>SUM(D21:D24)</f>
        <v>716417</v>
      </c>
      <c r="E25" s="32"/>
      <c r="F25" s="32"/>
      <c r="G25" s="23"/>
      <c r="H25" s="23"/>
    </row>
    <row r="26" spans="3:8" ht="12.75">
      <c r="C26" s="29"/>
      <c r="D26" s="29"/>
      <c r="E26" s="30"/>
      <c r="F26" s="30"/>
      <c r="G26" s="23"/>
      <c r="H26" s="23"/>
    </row>
    <row r="27" spans="1:8" ht="12.75">
      <c r="A27" s="50" t="s">
        <v>58</v>
      </c>
      <c r="C27" s="29"/>
      <c r="D27" s="29"/>
      <c r="E27" s="30"/>
      <c r="F27" s="30"/>
      <c r="G27" s="23"/>
      <c r="H27" s="23"/>
    </row>
    <row r="28" spans="1:8" ht="12.75">
      <c r="A28" s="21" t="s">
        <v>67</v>
      </c>
      <c r="B28" s="61"/>
      <c r="C28" s="80">
        <v>293628</v>
      </c>
      <c r="D28" s="22">
        <v>293305</v>
      </c>
      <c r="E28" s="23"/>
      <c r="F28" s="23"/>
      <c r="G28" s="23"/>
      <c r="H28" s="23"/>
    </row>
    <row r="29" spans="1:8" ht="12.75">
      <c r="A29" s="21" t="s">
        <v>48</v>
      </c>
      <c r="B29" s="61" t="s">
        <v>83</v>
      </c>
      <c r="C29" s="22">
        <v>50000</v>
      </c>
      <c r="D29" s="22">
        <v>0</v>
      </c>
      <c r="E29" s="23"/>
      <c r="F29" s="23"/>
      <c r="G29" s="23"/>
      <c r="H29" s="23"/>
    </row>
    <row r="30" spans="1:8" ht="12.75">
      <c r="A30" s="21" t="s">
        <v>42</v>
      </c>
      <c r="B30" s="61"/>
      <c r="C30" s="22">
        <v>45735</v>
      </c>
      <c r="D30" s="22">
        <v>51921</v>
      </c>
      <c r="E30" s="23"/>
      <c r="F30" s="23"/>
      <c r="G30" s="23"/>
      <c r="H30" s="23"/>
    </row>
    <row r="31" spans="1:8" ht="12.75">
      <c r="A31" s="21"/>
      <c r="B31" s="61"/>
      <c r="C31" s="33">
        <f>SUM(C28:C30)</f>
        <v>389363</v>
      </c>
      <c r="D31" s="33">
        <f>SUM(D28:D30)</f>
        <v>345226</v>
      </c>
      <c r="E31" s="32"/>
      <c r="F31" s="32"/>
      <c r="G31" s="23"/>
      <c r="H31" s="23"/>
    </row>
    <row r="32" spans="3:8" ht="12.75">
      <c r="C32" s="29"/>
      <c r="D32" s="29"/>
      <c r="E32" s="30"/>
      <c r="F32" s="30"/>
      <c r="G32" s="23"/>
      <c r="H32" s="23"/>
    </row>
    <row r="33" spans="1:8" ht="12.75">
      <c r="A33" s="48" t="s">
        <v>82</v>
      </c>
      <c r="B33" s="61"/>
      <c r="C33" s="29">
        <f>C25-C31</f>
        <v>562465</v>
      </c>
      <c r="D33" s="29">
        <f>D25-D31</f>
        <v>371191</v>
      </c>
      <c r="E33" s="32"/>
      <c r="F33" s="32"/>
      <c r="G33" s="23"/>
      <c r="H33" s="23"/>
    </row>
    <row r="34" spans="3:8" ht="12.75">
      <c r="C34" s="29"/>
      <c r="D34" s="29"/>
      <c r="E34" s="32"/>
      <c r="F34" s="32"/>
      <c r="G34" s="23"/>
      <c r="H34" s="23"/>
    </row>
    <row r="35" spans="3:8" ht="13.5" thickBot="1">
      <c r="C35" s="49">
        <f>C18+C33</f>
        <v>1572473</v>
      </c>
      <c r="D35" s="49">
        <f>D18+D33</f>
        <v>1402241</v>
      </c>
      <c r="E35" s="32"/>
      <c r="F35" s="32"/>
      <c r="G35" s="23"/>
      <c r="H35" s="23"/>
    </row>
    <row r="36" spans="3:8" ht="13.5" thickTop="1">
      <c r="C36" s="29"/>
      <c r="D36" s="29"/>
      <c r="E36" s="30"/>
      <c r="F36" s="30"/>
      <c r="G36" s="23"/>
      <c r="H36" s="23"/>
    </row>
    <row r="37" spans="1:8" ht="12.75">
      <c r="A37" s="50" t="s">
        <v>43</v>
      </c>
      <c r="C37" s="29"/>
      <c r="D37" s="29"/>
      <c r="E37" s="66"/>
      <c r="F37" s="66"/>
      <c r="G37" s="23"/>
      <c r="H37" s="23"/>
    </row>
    <row r="38" spans="1:8" ht="12.75">
      <c r="A38" s="21" t="s">
        <v>44</v>
      </c>
      <c r="B38" s="61">
        <v>11</v>
      </c>
      <c r="C38" s="22">
        <v>142765</v>
      </c>
      <c r="D38" s="22">
        <v>142765</v>
      </c>
      <c r="E38" s="23"/>
      <c r="F38" s="23"/>
      <c r="G38" s="23"/>
      <c r="H38" s="23"/>
    </row>
    <row r="39" spans="1:8" ht="12.75">
      <c r="A39" s="21" t="s">
        <v>45</v>
      </c>
      <c r="B39" s="61"/>
      <c r="C39" s="80">
        <v>666182</v>
      </c>
      <c r="D39" s="22">
        <v>499084</v>
      </c>
      <c r="E39" s="23"/>
      <c r="F39" s="23"/>
      <c r="G39" s="23"/>
      <c r="H39" s="23"/>
    </row>
    <row r="40" spans="1:8" ht="12.75">
      <c r="A40" s="50" t="s">
        <v>46</v>
      </c>
      <c r="C40" s="34">
        <f>SUM(C38:C39)</f>
        <v>808947</v>
      </c>
      <c r="D40" s="34">
        <f>SUM(D38:D39)</f>
        <v>641849</v>
      </c>
      <c r="E40" s="35"/>
      <c r="F40" s="35"/>
      <c r="G40" s="23"/>
      <c r="H40" s="23"/>
    </row>
    <row r="41" spans="3:8" ht="12.75">
      <c r="C41" s="36"/>
      <c r="D41" s="36"/>
      <c r="E41" s="37"/>
      <c r="F41" s="37"/>
      <c r="G41" s="23"/>
      <c r="H41" s="23"/>
    </row>
    <row r="42" spans="1:8" ht="12.75">
      <c r="A42" s="50" t="s">
        <v>47</v>
      </c>
      <c r="C42" s="36"/>
      <c r="D42" s="36"/>
      <c r="E42" s="37"/>
      <c r="F42" s="37"/>
      <c r="G42" s="23"/>
      <c r="H42" s="23"/>
    </row>
    <row r="43" spans="1:8" ht="12.75">
      <c r="A43" s="21" t="s">
        <v>48</v>
      </c>
      <c r="B43" s="61" t="s">
        <v>101</v>
      </c>
      <c r="C43" s="22">
        <v>700000</v>
      </c>
      <c r="D43" s="22">
        <v>700000</v>
      </c>
      <c r="E43" s="23"/>
      <c r="F43" s="23"/>
      <c r="G43" s="23"/>
      <c r="H43" s="23"/>
    </row>
    <row r="44" spans="1:8" ht="12.75">
      <c r="A44" s="21" t="s">
        <v>77</v>
      </c>
      <c r="B44" s="61"/>
      <c r="C44" s="22">
        <v>5843</v>
      </c>
      <c r="D44" s="22">
        <v>5195</v>
      </c>
      <c r="E44" s="23"/>
      <c r="F44" s="23"/>
      <c r="G44" s="23"/>
      <c r="H44" s="23"/>
    </row>
    <row r="45" spans="1:8" ht="12.75">
      <c r="A45" s="21" t="s">
        <v>70</v>
      </c>
      <c r="B45" s="61"/>
      <c r="C45" s="30">
        <v>57683</v>
      </c>
      <c r="D45" s="30">
        <v>55197</v>
      </c>
      <c r="E45" s="30"/>
      <c r="F45" s="30"/>
      <c r="G45" s="23"/>
      <c r="H45" s="23"/>
    </row>
    <row r="46" spans="1:8" ht="12.75">
      <c r="A46" s="21"/>
      <c r="B46" s="61"/>
      <c r="C46" s="22"/>
      <c r="D46" s="22"/>
      <c r="E46" s="30"/>
      <c r="F46" s="30"/>
      <c r="G46" s="23"/>
      <c r="H46" s="23"/>
    </row>
    <row r="47" spans="3:8" ht="13.5" thickBot="1">
      <c r="C47" s="49">
        <f>SUM(C40:C45)</f>
        <v>1572473</v>
      </c>
      <c r="D47" s="49">
        <f>SUM(D40:D45)</f>
        <v>1402241</v>
      </c>
      <c r="E47" s="32"/>
      <c r="F47" s="32"/>
      <c r="G47" s="23"/>
      <c r="H47" s="23"/>
    </row>
    <row r="48" spans="3:8" ht="13.5" thickTop="1">
      <c r="C48" s="29"/>
      <c r="D48" s="29"/>
      <c r="E48" s="30"/>
      <c r="F48" s="30"/>
      <c r="G48" s="23"/>
      <c r="H48" s="23"/>
    </row>
    <row r="49" spans="1:8" ht="12.75">
      <c r="A49" s="21" t="s">
        <v>64</v>
      </c>
      <c r="B49" s="61"/>
      <c r="C49" s="64">
        <f>ROUND((C40-C15-C16)/(C38*2)*1,2)</f>
        <v>1.33</v>
      </c>
      <c r="D49" s="64">
        <f>ROUND((D40-D15-D16)/(D38*2)*1,2)</f>
        <v>0.72</v>
      </c>
      <c r="E49" s="38"/>
      <c r="F49" s="38"/>
      <c r="G49" s="23"/>
      <c r="H49" s="23"/>
    </row>
    <row r="50" spans="7:8" ht="12.75">
      <c r="G50" s="23"/>
      <c r="H50" s="23"/>
    </row>
    <row r="51" spans="3:8" ht="12.75">
      <c r="C51" s="39"/>
      <c r="D51" s="39"/>
      <c r="G51" s="23"/>
      <c r="H51" s="23"/>
    </row>
    <row r="52" spans="7:8" ht="12.75">
      <c r="G52" s="23"/>
      <c r="H52" s="23"/>
    </row>
    <row r="53" spans="1:8" ht="12.75">
      <c r="A53" s="48" t="s">
        <v>72</v>
      </c>
      <c r="B53" s="60"/>
      <c r="G53" s="23"/>
      <c r="H53" s="23"/>
    </row>
    <row r="54" spans="1:8" ht="12.75">
      <c r="A54" s="48" t="s">
        <v>88</v>
      </c>
      <c r="B54" s="60"/>
      <c r="G54" s="23"/>
      <c r="H54" s="23"/>
    </row>
    <row r="55" spans="7:8" ht="12.75">
      <c r="G55" s="23"/>
      <c r="H55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zoomScale="85" zoomScaleNormal="85" workbookViewId="0" topLeftCell="A1">
      <selection activeCell="A13" sqref="A13"/>
    </sheetView>
  </sheetViews>
  <sheetFormatPr defaultColWidth="9.140625" defaultRowHeight="12.75"/>
  <cols>
    <col min="1" max="1" width="27.8515625" style="8" customWidth="1"/>
    <col min="2" max="2" width="5.28125" style="8" bestFit="1" customWidth="1"/>
    <col min="3" max="4" width="14.28125" style="8" customWidth="1"/>
    <col min="5" max="5" width="14.28125" style="1" customWidth="1"/>
    <col min="6" max="6" width="14.28125" style="3" customWidth="1"/>
    <col min="7" max="9" width="17.57421875" style="3" customWidth="1"/>
    <col min="10" max="10" width="9.140625" style="3" customWidth="1"/>
    <col min="11" max="16384" width="9.140625" style="1" customWidth="1"/>
  </cols>
  <sheetData>
    <row r="2" spans="1:9" ht="12.75">
      <c r="A2" s="91" t="s">
        <v>0</v>
      </c>
      <c r="B2" s="91"/>
      <c r="C2" s="91"/>
      <c r="D2" s="91"/>
      <c r="E2" s="91"/>
      <c r="F2" s="91"/>
      <c r="G2" s="2"/>
      <c r="H2" s="2"/>
      <c r="I2" s="2"/>
    </row>
    <row r="3" spans="1:10" s="4" customFormat="1" ht="12.75">
      <c r="A3" s="92" t="s">
        <v>3</v>
      </c>
      <c r="B3" s="92"/>
      <c r="C3" s="92"/>
      <c r="D3" s="92"/>
      <c r="E3" s="92"/>
      <c r="F3" s="92"/>
      <c r="G3" s="5"/>
      <c r="H3" s="5"/>
      <c r="I3" s="5"/>
      <c r="J3" s="6"/>
    </row>
    <row r="4" spans="1:10" s="4" customFormat="1" ht="12.75">
      <c r="A4" s="7"/>
      <c r="B4" s="7"/>
      <c r="C4" s="8"/>
      <c r="F4" s="6"/>
      <c r="G4" s="6"/>
      <c r="H4" s="6"/>
      <c r="I4" s="6"/>
      <c r="J4" s="6"/>
    </row>
    <row r="5" spans="1:10" s="4" customFormat="1" ht="15.75">
      <c r="A5" s="95" t="s">
        <v>20</v>
      </c>
      <c r="B5" s="95"/>
      <c r="C5" s="95"/>
      <c r="D5" s="95"/>
      <c r="E5" s="95"/>
      <c r="F5" s="95"/>
      <c r="G5" s="9"/>
      <c r="H5" s="9"/>
      <c r="I5" s="9"/>
      <c r="J5" s="6"/>
    </row>
    <row r="6" spans="1:10" s="4" customFormat="1" ht="15.75">
      <c r="A6" s="94" t="s">
        <v>90</v>
      </c>
      <c r="B6" s="94"/>
      <c r="C6" s="94"/>
      <c r="D6" s="94"/>
      <c r="E6" s="94"/>
      <c r="F6" s="94"/>
      <c r="G6" s="10"/>
      <c r="H6" s="10"/>
      <c r="I6" s="10"/>
      <c r="J6" s="6"/>
    </row>
    <row r="7" spans="1:10" s="4" customFormat="1" ht="15.75">
      <c r="A7" s="61"/>
      <c r="B7" s="61"/>
      <c r="C7" s="61"/>
      <c r="D7" s="61"/>
      <c r="E7" s="61"/>
      <c r="F7" s="61"/>
      <c r="G7" s="10"/>
      <c r="H7" s="10"/>
      <c r="I7" s="10"/>
      <c r="J7" s="6"/>
    </row>
    <row r="8" spans="1:10" s="13" customFormat="1" ht="12.75">
      <c r="A8" s="11"/>
      <c r="B8" s="11"/>
      <c r="C8" s="91" t="s">
        <v>93</v>
      </c>
      <c r="D8" s="91"/>
      <c r="E8" s="12"/>
      <c r="F8" s="12"/>
      <c r="G8" s="14"/>
      <c r="H8" s="14"/>
      <c r="I8" s="14"/>
      <c r="J8" s="15"/>
    </row>
    <row r="9" spans="1:10" s="13" customFormat="1" ht="12.75">
      <c r="A9" s="11"/>
      <c r="B9" s="11"/>
      <c r="C9" s="91" t="s">
        <v>94</v>
      </c>
      <c r="D9" s="91"/>
      <c r="E9" s="12"/>
      <c r="F9" s="12"/>
      <c r="G9" s="14"/>
      <c r="H9" s="14"/>
      <c r="I9" s="14"/>
      <c r="J9" s="15"/>
    </row>
    <row r="10" spans="1:10" s="13" customFormat="1" ht="12.75">
      <c r="A10" s="11"/>
      <c r="B10" s="11"/>
      <c r="C10" s="91" t="s">
        <v>95</v>
      </c>
      <c r="D10" s="91"/>
      <c r="E10" s="88" t="s">
        <v>22</v>
      </c>
      <c r="F10" s="12"/>
      <c r="G10" s="14"/>
      <c r="H10" s="14"/>
      <c r="I10" s="14"/>
      <c r="J10" s="15"/>
    </row>
    <row r="11" spans="1:10" s="13" customFormat="1" ht="12.75">
      <c r="A11" s="11"/>
      <c r="B11" s="11"/>
      <c r="C11" s="11"/>
      <c r="D11" s="12"/>
      <c r="F11" s="12"/>
      <c r="G11" s="14"/>
      <c r="H11" s="14"/>
      <c r="I11" s="14"/>
      <c r="J11" s="15"/>
    </row>
    <row r="12" spans="1:10" s="13" customFormat="1" ht="12.75">
      <c r="A12" s="11"/>
      <c r="B12" s="11"/>
      <c r="C12" s="87" t="s">
        <v>33</v>
      </c>
      <c r="D12" s="87" t="s">
        <v>96</v>
      </c>
      <c r="E12" s="88" t="s">
        <v>54</v>
      </c>
      <c r="F12" s="87"/>
      <c r="G12" s="14"/>
      <c r="H12" s="14"/>
      <c r="I12" s="14"/>
      <c r="J12" s="15"/>
    </row>
    <row r="13" spans="1:10" s="13" customFormat="1" ht="12.75">
      <c r="A13" s="11"/>
      <c r="B13" s="60"/>
      <c r="C13" s="87" t="s">
        <v>34</v>
      </c>
      <c r="D13" s="87" t="s">
        <v>21</v>
      </c>
      <c r="E13" s="87" t="s">
        <v>23</v>
      </c>
      <c r="F13" s="87" t="s">
        <v>24</v>
      </c>
      <c r="G13" s="17"/>
      <c r="H13" s="17"/>
      <c r="I13" s="17"/>
      <c r="J13" s="15"/>
    </row>
    <row r="14" spans="1:10" s="13" customFormat="1" ht="12.75">
      <c r="A14" s="11"/>
      <c r="B14" s="11"/>
      <c r="C14" s="11"/>
      <c r="D14" s="11"/>
      <c r="E14" s="11"/>
      <c r="F14" s="11"/>
      <c r="G14" s="18"/>
      <c r="H14" s="18"/>
      <c r="I14" s="18"/>
      <c r="J14" s="15"/>
    </row>
    <row r="15" spans="1:10" s="13" customFormat="1" ht="12.75">
      <c r="A15" s="11"/>
      <c r="B15" s="11"/>
      <c r="C15" s="88" t="s">
        <v>32</v>
      </c>
      <c r="D15" s="87" t="s">
        <v>1</v>
      </c>
      <c r="E15" s="87" t="s">
        <v>1</v>
      </c>
      <c r="F15" s="87" t="s">
        <v>1</v>
      </c>
      <c r="G15" s="14"/>
      <c r="H15" s="14"/>
      <c r="I15" s="14"/>
      <c r="J15" s="15"/>
    </row>
    <row r="16" spans="4:10" s="4" customFormat="1" ht="12">
      <c r="D16" s="19"/>
      <c r="F16" s="20"/>
      <c r="G16" s="20"/>
      <c r="H16" s="20"/>
      <c r="I16" s="20"/>
      <c r="J16" s="6"/>
    </row>
    <row r="17" spans="1:10" s="4" customFormat="1" ht="12.75">
      <c r="A17" s="21" t="s">
        <v>91</v>
      </c>
      <c r="B17" s="21"/>
      <c r="C17" s="54">
        <v>285530</v>
      </c>
      <c r="D17" s="52">
        <v>142765</v>
      </c>
      <c r="E17" s="29">
        <v>499084</v>
      </c>
      <c r="F17" s="53">
        <f>SUM(D17:E17)</f>
        <v>641849</v>
      </c>
      <c r="G17" s="20"/>
      <c r="H17" s="20"/>
      <c r="I17" s="20"/>
      <c r="J17" s="6"/>
    </row>
    <row r="18" spans="1:10" s="4" customFormat="1" ht="12.75">
      <c r="A18" s="24" t="s">
        <v>25</v>
      </c>
      <c r="B18" s="24"/>
      <c r="C18" s="54"/>
      <c r="D18" s="23"/>
      <c r="E18" s="78">
        <v>167068</v>
      </c>
      <c r="F18" s="53">
        <f>SUM(D18:E18)</f>
        <v>167068</v>
      </c>
      <c r="G18" s="20"/>
      <c r="H18" s="20"/>
      <c r="I18" s="20"/>
      <c r="J18" s="6"/>
    </row>
    <row r="19" spans="1:10" s="4" customFormat="1" ht="12.75">
      <c r="A19" s="31" t="s">
        <v>74</v>
      </c>
      <c r="B19" s="31"/>
      <c r="C19" s="54"/>
      <c r="D19" s="52"/>
      <c r="E19" s="68"/>
      <c r="F19" s="53"/>
      <c r="G19" s="20"/>
      <c r="H19" s="20"/>
      <c r="I19" s="20"/>
      <c r="J19" s="6"/>
    </row>
    <row r="20" spans="1:10" s="4" customFormat="1" ht="12.75">
      <c r="A20" s="31" t="s">
        <v>75</v>
      </c>
      <c r="B20" s="31"/>
      <c r="C20" s="54"/>
      <c r="D20" s="52"/>
      <c r="E20" s="29">
        <v>30</v>
      </c>
      <c r="F20" s="53">
        <f>SUM(D20:E20)</f>
        <v>30</v>
      </c>
      <c r="G20" s="20"/>
      <c r="H20" s="20"/>
      <c r="I20" s="20"/>
      <c r="J20" s="6"/>
    </row>
    <row r="21" spans="1:10" s="4" customFormat="1" ht="12.75">
      <c r="A21" s="24"/>
      <c r="B21" s="24"/>
      <c r="C21" s="54"/>
      <c r="D21" s="23"/>
      <c r="E21" s="40"/>
      <c r="F21" s="53"/>
      <c r="G21" s="23"/>
      <c r="H21" s="23"/>
      <c r="I21" s="23"/>
      <c r="J21" s="6"/>
    </row>
    <row r="22" spans="1:10" s="4" customFormat="1" ht="13.5" thickBot="1">
      <c r="A22" s="21" t="s">
        <v>92</v>
      </c>
      <c r="B22" s="21"/>
      <c r="C22" s="51">
        <f>SUM(C17:C21)</f>
        <v>285530</v>
      </c>
      <c r="D22" s="51">
        <f>SUM(D17:D21)</f>
        <v>142765</v>
      </c>
      <c r="E22" s="79">
        <f>SUM(E17:E21)</f>
        <v>666182</v>
      </c>
      <c r="F22" s="51">
        <f>SUM(F17:F21)</f>
        <v>808947</v>
      </c>
      <c r="G22" s="67"/>
      <c r="H22" s="23"/>
      <c r="I22" s="23"/>
      <c r="J22" s="6"/>
    </row>
    <row r="23" spans="1:10" s="4" customFormat="1" ht="13.5" thickTop="1">
      <c r="A23" s="8"/>
      <c r="B23" s="8"/>
      <c r="C23" s="29"/>
      <c r="D23" s="23"/>
      <c r="E23" s="69"/>
      <c r="F23" s="23"/>
      <c r="G23" s="23"/>
      <c r="H23" s="23"/>
      <c r="I23" s="23"/>
      <c r="J23" s="6"/>
    </row>
    <row r="24" spans="1:10" s="25" customFormat="1" ht="12.75">
      <c r="A24" s="4"/>
      <c r="B24" s="4"/>
      <c r="C24" s="56"/>
      <c r="D24" s="27"/>
      <c r="E24" s="70"/>
      <c r="F24" s="27"/>
      <c r="G24" s="27"/>
      <c r="H24" s="23"/>
      <c r="I24" s="23"/>
      <c r="J24" s="28"/>
    </row>
    <row r="25" spans="1:9" ht="12.75">
      <c r="A25" s="21"/>
      <c r="B25" s="21"/>
      <c r="C25" s="55"/>
      <c r="D25" s="40"/>
      <c r="E25" s="3"/>
      <c r="F25" s="30"/>
      <c r="G25" s="30"/>
      <c r="H25" s="23"/>
      <c r="I25" s="23"/>
    </row>
    <row r="26" spans="1:9" ht="12.75">
      <c r="A26" s="21" t="s">
        <v>78</v>
      </c>
      <c r="B26" s="21"/>
      <c r="C26" s="54">
        <v>285530</v>
      </c>
      <c r="D26" s="52">
        <v>142765</v>
      </c>
      <c r="E26" s="29">
        <v>421913</v>
      </c>
      <c r="F26" s="53">
        <f>SUM(D26:E26)</f>
        <v>564678</v>
      </c>
      <c r="G26" s="23"/>
      <c r="H26" s="23"/>
      <c r="I26" s="23"/>
    </row>
    <row r="27" spans="1:9" ht="12.75">
      <c r="A27" s="24" t="s">
        <v>25</v>
      </c>
      <c r="B27" s="24"/>
      <c r="C27" s="54"/>
      <c r="D27" s="23"/>
      <c r="E27" s="78">
        <v>200136</v>
      </c>
      <c r="F27" s="53">
        <f>SUM(D27:E27)</f>
        <v>200136</v>
      </c>
      <c r="G27" s="23"/>
      <c r="H27" s="23"/>
      <c r="I27" s="23"/>
    </row>
    <row r="28" spans="1:9" ht="12.75">
      <c r="A28" s="31" t="s">
        <v>74</v>
      </c>
      <c r="B28" s="31"/>
      <c r="C28" s="54"/>
      <c r="D28" s="52"/>
      <c r="E28" s="68"/>
      <c r="F28" s="53"/>
      <c r="G28" s="23"/>
      <c r="H28" s="23"/>
      <c r="I28" s="23"/>
    </row>
    <row r="29" spans="1:9" ht="12.75">
      <c r="A29" s="31" t="s">
        <v>75</v>
      </c>
      <c r="B29" s="31"/>
      <c r="C29" s="54"/>
      <c r="D29" s="52"/>
      <c r="E29" s="29">
        <v>30</v>
      </c>
      <c r="F29" s="53">
        <f>SUM(D29:E29)</f>
        <v>30</v>
      </c>
      <c r="G29" s="23"/>
      <c r="H29" s="23"/>
      <c r="I29" s="23"/>
    </row>
    <row r="30" spans="1:9" ht="12.75">
      <c r="A30" s="24"/>
      <c r="B30" s="24"/>
      <c r="C30" s="54"/>
      <c r="D30" s="23"/>
      <c r="E30" s="40"/>
      <c r="F30" s="53"/>
      <c r="G30" s="23"/>
      <c r="H30" s="23"/>
      <c r="I30" s="23"/>
    </row>
    <row r="31" spans="1:9" ht="13.5" thickBot="1">
      <c r="A31" s="21" t="s">
        <v>97</v>
      </c>
      <c r="B31" s="21"/>
      <c r="C31" s="51">
        <f>SUM(C26:C30)</f>
        <v>285530</v>
      </c>
      <c r="D31" s="51">
        <f>SUM(D26:D30)</f>
        <v>142765</v>
      </c>
      <c r="E31" s="79">
        <f>SUM(E26:E30)</f>
        <v>622079</v>
      </c>
      <c r="F31" s="51">
        <f>SUM(F26:F30)</f>
        <v>764844</v>
      </c>
      <c r="G31" s="23"/>
      <c r="H31" s="23"/>
      <c r="I31" s="23"/>
    </row>
    <row r="32" spans="1:9" ht="13.5" thickTop="1">
      <c r="A32" s="21"/>
      <c r="B32" s="21"/>
      <c r="C32" s="23"/>
      <c r="D32" s="23"/>
      <c r="E32" s="23"/>
      <c r="F32" s="23"/>
      <c r="G32" s="23"/>
      <c r="H32" s="23"/>
      <c r="I32" s="23"/>
    </row>
    <row r="33" spans="1:9" ht="12.75">
      <c r="A33" s="21"/>
      <c r="B33" s="21"/>
      <c r="C33" s="23"/>
      <c r="D33" s="23"/>
      <c r="E33" s="23"/>
      <c r="F33" s="23"/>
      <c r="G33" s="23"/>
      <c r="H33" s="23"/>
      <c r="I33" s="23"/>
    </row>
    <row r="34" spans="1:9" ht="12.75">
      <c r="A34" s="21"/>
      <c r="B34" s="21"/>
      <c r="C34" s="23"/>
      <c r="D34" s="23"/>
      <c r="E34" s="23"/>
      <c r="F34" s="23"/>
      <c r="G34" s="23"/>
      <c r="H34" s="23"/>
      <c r="I34" s="23"/>
    </row>
    <row r="35" spans="1:9" ht="12.75">
      <c r="A35" s="48" t="s">
        <v>56</v>
      </c>
      <c r="B35" s="48"/>
      <c r="D35" s="23"/>
      <c r="E35" s="3"/>
      <c r="F35" s="23"/>
      <c r="G35" s="23"/>
      <c r="H35" s="23"/>
      <c r="I35" s="23"/>
    </row>
    <row r="36" spans="1:9" ht="12.75">
      <c r="A36" s="48" t="s">
        <v>88</v>
      </c>
      <c r="B36" s="48"/>
      <c r="D36" s="40"/>
      <c r="E36" s="3"/>
      <c r="F36" s="30"/>
      <c r="G36" s="30"/>
      <c r="H36" s="23"/>
      <c r="I36" s="23"/>
    </row>
    <row r="37" spans="1:9" ht="12.75">
      <c r="A37" s="31"/>
      <c r="B37" s="31"/>
      <c r="C37" s="31"/>
      <c r="D37" s="23"/>
      <c r="E37" s="3"/>
      <c r="F37" s="23"/>
      <c r="G37" s="23"/>
      <c r="H37" s="23"/>
      <c r="I37" s="23"/>
    </row>
    <row r="38" spans="1:9" ht="12.75">
      <c r="A38" s="31"/>
      <c r="B38" s="31"/>
      <c r="C38" s="31"/>
      <c r="D38" s="23"/>
      <c r="E38" s="3"/>
      <c r="F38" s="23"/>
      <c r="G38" s="23"/>
      <c r="H38" s="23"/>
      <c r="I38" s="23"/>
    </row>
    <row r="39" spans="1:9" ht="12.75">
      <c r="A39" s="21"/>
      <c r="B39" s="21"/>
      <c r="C39" s="21"/>
      <c r="D39" s="23"/>
      <c r="E39" s="3"/>
      <c r="F39" s="23"/>
      <c r="G39" s="23"/>
      <c r="H39" s="23"/>
      <c r="I39" s="23"/>
    </row>
    <row r="40" spans="1:9" ht="12.75">
      <c r="A40" s="21"/>
      <c r="B40" s="21"/>
      <c r="C40" s="21"/>
      <c r="D40" s="23"/>
      <c r="E40" s="3"/>
      <c r="F40" s="23"/>
      <c r="G40" s="23"/>
      <c r="H40" s="23"/>
      <c r="I40" s="23"/>
    </row>
    <row r="41" spans="1:9" ht="12.75">
      <c r="A41" s="21"/>
      <c r="B41" s="21"/>
      <c r="C41" s="21"/>
      <c r="D41" s="23"/>
      <c r="E41" s="3"/>
      <c r="F41" s="23"/>
      <c r="G41" s="23"/>
      <c r="H41" s="23"/>
      <c r="I41" s="23"/>
    </row>
    <row r="42" spans="4:9" ht="12.75">
      <c r="D42" s="23"/>
      <c r="E42" s="3"/>
      <c r="F42" s="23"/>
      <c r="G42" s="23"/>
      <c r="H42" s="23"/>
      <c r="I42" s="23"/>
    </row>
    <row r="43" spans="1:9" ht="12.75">
      <c r="A43" s="21"/>
      <c r="B43" s="21"/>
      <c r="C43" s="21"/>
      <c r="D43" s="40"/>
      <c r="E43" s="3"/>
      <c r="F43" s="32"/>
      <c r="G43" s="32"/>
      <c r="H43" s="23"/>
      <c r="I43" s="23"/>
    </row>
    <row r="44" spans="1:9" ht="12.75">
      <c r="A44" s="21"/>
      <c r="B44" s="21"/>
      <c r="C44" s="21"/>
      <c r="D44" s="40"/>
      <c r="E44" s="3"/>
      <c r="F44" s="30"/>
      <c r="G44" s="30"/>
      <c r="H44" s="23"/>
      <c r="I44" s="23"/>
    </row>
    <row r="45" spans="4:9" ht="12.75">
      <c r="D45" s="40"/>
      <c r="E45" s="3"/>
      <c r="F45" s="32"/>
      <c r="G45" s="32"/>
      <c r="H45" s="23"/>
      <c r="I45" s="23"/>
    </row>
    <row r="46" spans="4:9" ht="12.75">
      <c r="D46" s="40"/>
      <c r="E46" s="3"/>
      <c r="F46" s="32"/>
      <c r="G46" s="32"/>
      <c r="H46" s="23"/>
      <c r="I46" s="23"/>
    </row>
    <row r="47" spans="4:9" ht="12.75">
      <c r="D47" s="40"/>
      <c r="E47" s="3"/>
      <c r="F47" s="32"/>
      <c r="G47" s="32"/>
      <c r="H47" s="23"/>
      <c r="I47" s="23"/>
    </row>
    <row r="48" spans="4:9" ht="12.75">
      <c r="D48" s="40"/>
      <c r="E48" s="3"/>
      <c r="F48" s="30"/>
      <c r="G48" s="30"/>
      <c r="H48" s="23"/>
      <c r="I48" s="23"/>
    </row>
    <row r="49" spans="4:9" ht="12.75">
      <c r="D49" s="40"/>
      <c r="E49" s="3"/>
      <c r="F49" s="30"/>
      <c r="G49" s="30"/>
      <c r="H49" s="23"/>
      <c r="I49" s="23"/>
    </row>
    <row r="50" spans="4:9" ht="12.75">
      <c r="D50" s="23"/>
      <c r="E50" s="3"/>
      <c r="F50" s="23"/>
      <c r="G50" s="23"/>
      <c r="H50" s="23"/>
      <c r="I50" s="23"/>
    </row>
    <row r="51" spans="4:9" ht="12.75">
      <c r="D51" s="23"/>
      <c r="E51" s="3"/>
      <c r="F51" s="23"/>
      <c r="G51" s="23"/>
      <c r="H51" s="23"/>
      <c r="I51" s="23"/>
    </row>
    <row r="52" spans="4:9" ht="12.75">
      <c r="D52" s="23"/>
      <c r="E52" s="3"/>
      <c r="F52" s="23"/>
      <c r="G52" s="23"/>
      <c r="H52" s="23"/>
      <c r="I52" s="23"/>
    </row>
    <row r="53" spans="4:9" ht="12.75">
      <c r="D53" s="23"/>
      <c r="E53" s="3"/>
      <c r="F53" s="23"/>
      <c r="G53" s="23"/>
      <c r="H53" s="23"/>
      <c r="I53" s="23"/>
    </row>
    <row r="54" spans="4:9" ht="12.75">
      <c r="D54" s="41"/>
      <c r="E54" s="3"/>
      <c r="F54" s="35"/>
      <c r="G54" s="35"/>
      <c r="H54" s="23"/>
      <c r="I54" s="23"/>
    </row>
    <row r="55" spans="4:9" ht="12.75">
      <c r="D55" s="41"/>
      <c r="E55" s="3"/>
      <c r="F55" s="37"/>
      <c r="G55" s="37"/>
      <c r="H55" s="23"/>
      <c r="I55" s="23"/>
    </row>
    <row r="56" spans="1:9" ht="12.75">
      <c r="A56" s="21"/>
      <c r="B56" s="21"/>
      <c r="C56" s="21"/>
      <c r="D56" s="23"/>
      <c r="E56" s="3"/>
      <c r="F56" s="23"/>
      <c r="G56" s="23"/>
      <c r="H56" s="23"/>
      <c r="I56" s="23"/>
    </row>
    <row r="57" spans="4:9" ht="12.75">
      <c r="D57" s="41"/>
      <c r="E57" s="3"/>
      <c r="F57" s="37"/>
      <c r="G57" s="37"/>
      <c r="H57" s="23"/>
      <c r="I57" s="23"/>
    </row>
    <row r="58" spans="4:9" ht="12.75">
      <c r="D58" s="23"/>
      <c r="E58" s="3"/>
      <c r="F58" s="23"/>
      <c r="G58" s="23"/>
      <c r="H58" s="23"/>
      <c r="I58" s="23"/>
    </row>
    <row r="59" spans="4:9" ht="12.75">
      <c r="D59" s="41"/>
      <c r="E59" s="3"/>
      <c r="F59" s="37"/>
      <c r="G59" s="37"/>
      <c r="H59" s="23"/>
      <c r="I59" s="23"/>
    </row>
    <row r="60" spans="4:9" ht="12.75">
      <c r="D60" s="23"/>
      <c r="E60" s="3"/>
      <c r="F60" s="23"/>
      <c r="G60" s="23"/>
      <c r="H60" s="23"/>
      <c r="I60" s="23"/>
    </row>
    <row r="61" spans="4:9" ht="12.75">
      <c r="D61" s="40"/>
      <c r="E61" s="3"/>
      <c r="F61" s="30"/>
      <c r="G61" s="30"/>
      <c r="H61" s="23"/>
      <c r="I61" s="23"/>
    </row>
    <row r="62" spans="4:9" ht="12.75">
      <c r="D62" s="40"/>
      <c r="E62" s="3"/>
      <c r="F62" s="32"/>
      <c r="G62" s="32"/>
      <c r="H62" s="23"/>
      <c r="I62" s="23"/>
    </row>
    <row r="63" spans="4:9" ht="12.75">
      <c r="D63" s="40"/>
      <c r="E63" s="3"/>
      <c r="F63" s="30"/>
      <c r="G63" s="30"/>
      <c r="H63" s="23"/>
      <c r="I63" s="23"/>
    </row>
    <row r="64" spans="1:9" ht="12.75">
      <c r="A64" s="21"/>
      <c r="B64" s="21"/>
      <c r="C64" s="21"/>
      <c r="D64" s="42"/>
      <c r="E64" s="23"/>
      <c r="F64" s="38"/>
      <c r="G64" s="38"/>
      <c r="H64" s="23"/>
      <c r="I64" s="23"/>
    </row>
    <row r="65" spans="4:9" ht="12.75">
      <c r="D65" s="43"/>
      <c r="E65" s="3"/>
      <c r="H65" s="23"/>
      <c r="I65" s="23"/>
    </row>
    <row r="66" spans="4:9" ht="12.75">
      <c r="D66" s="44"/>
      <c r="E66" s="3"/>
      <c r="H66" s="23"/>
      <c r="I66" s="23"/>
    </row>
    <row r="67" spans="4:9" ht="12.75">
      <c r="D67" s="43"/>
      <c r="E67" s="3"/>
      <c r="H67" s="23"/>
      <c r="I67" s="23"/>
    </row>
    <row r="68" spans="4:9" ht="12.75">
      <c r="D68" s="43"/>
      <c r="E68" s="3"/>
      <c r="H68" s="23"/>
      <c r="I68" s="23"/>
    </row>
    <row r="69" spans="4:9" ht="12.75">
      <c r="D69" s="43"/>
      <c r="E69" s="3"/>
      <c r="H69" s="23"/>
      <c r="I69" s="23"/>
    </row>
    <row r="70" spans="4:9" ht="12.75">
      <c r="D70" s="43"/>
      <c r="E70" s="3"/>
      <c r="H70" s="23"/>
      <c r="I70" s="23"/>
    </row>
    <row r="71" spans="4:9" ht="12.75">
      <c r="D71" s="43"/>
      <c r="E71" s="3"/>
      <c r="H71" s="23"/>
      <c r="I71" s="23"/>
    </row>
    <row r="72" spans="4:9" ht="12.75">
      <c r="D72" s="43"/>
      <c r="E72" s="3"/>
      <c r="H72" s="23"/>
      <c r="I72" s="23"/>
    </row>
    <row r="73" spans="4:9" ht="12.75">
      <c r="D73" s="43"/>
      <c r="E73" s="3"/>
      <c r="H73" s="23"/>
      <c r="I73" s="23"/>
    </row>
    <row r="74" spans="4:9" ht="12.75">
      <c r="D74" s="43"/>
      <c r="E74" s="3"/>
      <c r="H74" s="23"/>
      <c r="I74" s="23"/>
    </row>
  </sheetData>
  <sheetProtection password="EA26" sheet="1" objects="1" scenarios="1"/>
  <mergeCells count="7">
    <mergeCell ref="C8:D8"/>
    <mergeCell ref="C9:D9"/>
    <mergeCell ref="C10:D10"/>
    <mergeCell ref="A2:F2"/>
    <mergeCell ref="A3:F3"/>
    <mergeCell ref="A6:F6"/>
    <mergeCell ref="A5:F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="85" zoomScaleNormal="85" workbookViewId="0" topLeftCell="A1">
      <selection activeCell="A13" sqref="A13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91" t="s">
        <v>0</v>
      </c>
      <c r="B2" s="91"/>
      <c r="C2" s="91"/>
      <c r="D2" s="91"/>
      <c r="F2" s="2"/>
      <c r="G2" s="2"/>
      <c r="H2" s="2"/>
      <c r="I2" s="2"/>
    </row>
    <row r="3" spans="1:10" s="4" customFormat="1" ht="12.75">
      <c r="A3" s="96" t="s">
        <v>3</v>
      </c>
      <c r="B3" s="96"/>
      <c r="C3" s="96"/>
      <c r="D3" s="96"/>
      <c r="F3" s="65"/>
      <c r="G3" s="65"/>
      <c r="H3" s="65"/>
      <c r="I3" s="65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95" t="s">
        <v>6</v>
      </c>
      <c r="B5" s="95"/>
      <c r="C5" s="95"/>
      <c r="D5" s="95"/>
      <c r="F5" s="9"/>
      <c r="G5" s="9"/>
      <c r="H5" s="9"/>
      <c r="I5" s="9"/>
      <c r="J5" s="6"/>
    </row>
    <row r="6" spans="1:10" s="4" customFormat="1" ht="15.75">
      <c r="A6" s="94" t="s">
        <v>90</v>
      </c>
      <c r="B6" s="94"/>
      <c r="C6" s="94"/>
      <c r="D6" s="94"/>
      <c r="F6" s="10"/>
      <c r="G6" s="10"/>
      <c r="H6" s="10"/>
      <c r="I6" s="10"/>
      <c r="J6" s="6"/>
    </row>
    <row r="7" spans="1:10" s="4" customFormat="1" ht="15.75">
      <c r="A7" s="61"/>
      <c r="B7" s="61"/>
      <c r="C7" s="61"/>
      <c r="D7" s="61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98</v>
      </c>
      <c r="D8" s="12" t="s">
        <v>98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0" t="s">
        <v>53</v>
      </c>
      <c r="C10" s="12" t="s">
        <v>84</v>
      </c>
      <c r="D10" s="12" t="s">
        <v>85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876872</v>
      </c>
      <c r="D15" s="23">
        <v>719427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-665777</v>
      </c>
      <c r="D16" s="46">
        <v>-423920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211095</v>
      </c>
      <c r="D17" s="23">
        <f>SUM(D15:D16)</f>
        <v>295507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-71141</v>
      </c>
      <c r="D18" s="46">
        <v>-64536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139954</v>
      </c>
      <c r="D19" s="47">
        <f>SUM(D17:D18)</f>
        <v>230971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39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51</v>
      </c>
      <c r="B23" s="31"/>
      <c r="C23" s="23">
        <v>-3242</v>
      </c>
      <c r="D23" s="23">
        <v>-15327</v>
      </c>
      <c r="F23" s="23"/>
      <c r="G23" s="23"/>
      <c r="H23" s="23"/>
      <c r="I23" s="23"/>
    </row>
    <row r="24" spans="1:9" ht="12.75">
      <c r="A24" s="21" t="s">
        <v>52</v>
      </c>
      <c r="B24" s="21"/>
      <c r="C24" s="23">
        <v>498</v>
      </c>
      <c r="D24" s="23">
        <v>365</v>
      </c>
      <c r="F24" s="23"/>
      <c r="G24" s="23"/>
      <c r="H24" s="23"/>
      <c r="I24" s="23"/>
    </row>
    <row r="25" spans="1:9" ht="12.75">
      <c r="A25" s="31" t="s">
        <v>102</v>
      </c>
      <c r="B25" s="61"/>
      <c r="C25" s="23">
        <v>0</v>
      </c>
      <c r="D25" s="23">
        <v>3494</v>
      </c>
      <c r="F25" s="23"/>
      <c r="G25" s="23"/>
      <c r="H25" s="23"/>
      <c r="I25" s="23"/>
    </row>
    <row r="26" spans="1:9" ht="12.75">
      <c r="A26" s="31" t="s">
        <v>49</v>
      </c>
      <c r="B26" s="31"/>
      <c r="C26" s="23">
        <v>0</v>
      </c>
      <c r="D26" s="23">
        <v>10000</v>
      </c>
      <c r="F26" s="23"/>
      <c r="G26" s="23"/>
      <c r="H26" s="23"/>
      <c r="I26" s="23"/>
    </row>
    <row r="27" spans="1:9" ht="12.75">
      <c r="A27" s="31" t="s">
        <v>15</v>
      </c>
      <c r="B27" s="31"/>
      <c r="C27" s="23">
        <v>0</v>
      </c>
      <c r="D27" s="23">
        <v>-59571</v>
      </c>
      <c r="F27" s="23"/>
      <c r="G27" s="23"/>
      <c r="H27" s="23"/>
      <c r="I27" s="23"/>
    </row>
    <row r="28" spans="1:9" ht="12.75">
      <c r="A28" s="31" t="s">
        <v>50</v>
      </c>
      <c r="B28" s="31"/>
      <c r="C28" s="23">
        <v>1335</v>
      </c>
      <c r="D28" s="23">
        <v>1713</v>
      </c>
      <c r="F28" s="23"/>
      <c r="G28" s="23"/>
      <c r="H28" s="23"/>
      <c r="I28" s="23"/>
    </row>
    <row r="29" spans="1:9" ht="12.75">
      <c r="A29" s="31" t="s">
        <v>16</v>
      </c>
      <c r="B29" s="31"/>
      <c r="C29" s="47">
        <f>SUM(C22:C28)</f>
        <v>-1409</v>
      </c>
      <c r="D29" s="47">
        <f>SUM(D22:D28)</f>
        <v>-59326</v>
      </c>
      <c r="F29" s="23"/>
      <c r="G29" s="23"/>
      <c r="H29" s="23"/>
      <c r="I29" s="23"/>
    </row>
    <row r="30" spans="1:9" ht="12.75">
      <c r="A30" s="21"/>
      <c r="B30" s="21"/>
      <c r="C30" s="23"/>
      <c r="D30" s="23"/>
      <c r="F30" s="23"/>
      <c r="G30" s="23"/>
      <c r="H30" s="23"/>
      <c r="I30" s="23"/>
    </row>
    <row r="31" spans="1:9" ht="12.75">
      <c r="A31" s="48" t="s">
        <v>17</v>
      </c>
      <c r="B31" s="48"/>
      <c r="C31" s="40"/>
      <c r="D31" s="40"/>
      <c r="F31" s="40"/>
      <c r="G31" s="40"/>
      <c r="H31" s="23"/>
      <c r="I31" s="23"/>
    </row>
    <row r="32" spans="1:9" ht="12.75">
      <c r="A32" s="31" t="s">
        <v>99</v>
      </c>
      <c r="B32" s="61" t="s">
        <v>103</v>
      </c>
      <c r="C32" s="74">
        <v>50000</v>
      </c>
      <c r="D32" s="74">
        <v>0</v>
      </c>
      <c r="F32" s="23"/>
      <c r="G32" s="23"/>
      <c r="H32" s="23"/>
      <c r="I32" s="23"/>
    </row>
    <row r="33" spans="1:9" ht="12.75">
      <c r="A33" s="31" t="s">
        <v>18</v>
      </c>
      <c r="B33" s="31"/>
      <c r="C33" s="74">
        <v>-1074</v>
      </c>
      <c r="D33" s="74">
        <v>0</v>
      </c>
      <c r="F33" s="23"/>
      <c r="G33" s="23"/>
      <c r="H33" s="23"/>
      <c r="I33" s="23"/>
    </row>
    <row r="34" spans="1:9" ht="12.75">
      <c r="A34" s="21" t="s">
        <v>19</v>
      </c>
      <c r="B34" s="21"/>
      <c r="C34" s="75">
        <f>SUM(C32:C33)</f>
        <v>48926</v>
      </c>
      <c r="D34" s="75">
        <f>SUM(D32:D33)</f>
        <v>0</v>
      </c>
      <c r="F34" s="23"/>
      <c r="G34" s="23"/>
      <c r="H34" s="23"/>
      <c r="I34" s="23"/>
    </row>
    <row r="35" spans="1:9" ht="12.75">
      <c r="A35" s="21"/>
      <c r="B35" s="21"/>
      <c r="C35" s="23"/>
      <c r="D35" s="23"/>
      <c r="F35" s="23"/>
      <c r="G35" s="23"/>
      <c r="H35" s="23"/>
      <c r="I35" s="23"/>
    </row>
    <row r="36" spans="1:9" ht="12.75">
      <c r="A36" s="21"/>
      <c r="B36" s="21"/>
      <c r="C36" s="23"/>
      <c r="D36" s="23"/>
      <c r="F36" s="23"/>
      <c r="G36" s="23"/>
      <c r="H36" s="23"/>
      <c r="I36" s="23"/>
    </row>
    <row r="37" spans="1:9" ht="12.75">
      <c r="A37" s="48" t="s">
        <v>79</v>
      </c>
      <c r="B37" s="48"/>
      <c r="C37" s="23">
        <f>C19+C29+C34</f>
        <v>187471</v>
      </c>
      <c r="D37" s="23">
        <f>D19+D29+D34</f>
        <v>171645</v>
      </c>
      <c r="F37" s="23"/>
      <c r="G37" s="23"/>
      <c r="H37" s="23"/>
      <c r="I37" s="23"/>
    </row>
    <row r="38" spans="1:9" ht="12.75">
      <c r="A38" s="48" t="s">
        <v>73</v>
      </c>
      <c r="B38" s="48"/>
      <c r="C38" s="40">
        <v>235506</v>
      </c>
      <c r="D38" s="40">
        <v>187617</v>
      </c>
      <c r="F38" s="40"/>
      <c r="G38" s="40"/>
      <c r="H38" s="23"/>
      <c r="I38" s="23"/>
    </row>
    <row r="39" spans="1:9" ht="13.5" thickBot="1">
      <c r="A39" s="48" t="s">
        <v>100</v>
      </c>
      <c r="B39" s="48"/>
      <c r="C39" s="49">
        <f>SUM(C37:C38)</f>
        <v>422977</v>
      </c>
      <c r="D39" s="49">
        <f>SUM(D37:D38)</f>
        <v>359262</v>
      </c>
      <c r="F39" s="40"/>
      <c r="G39" s="40"/>
      <c r="H39" s="23"/>
      <c r="I39" s="23"/>
    </row>
    <row r="40" spans="3:9" ht="13.5" thickTop="1">
      <c r="C40" s="40"/>
      <c r="D40" s="40"/>
      <c r="F40" s="40"/>
      <c r="G40" s="40"/>
      <c r="H40" s="23"/>
      <c r="I40" s="23"/>
    </row>
    <row r="41" spans="3:9" ht="12.75">
      <c r="C41" s="40"/>
      <c r="D41" s="40"/>
      <c r="F41" s="40"/>
      <c r="G41" s="40"/>
      <c r="H41" s="23"/>
      <c r="I41" s="23"/>
    </row>
    <row r="42" spans="3:9" ht="12.75">
      <c r="C42" s="40"/>
      <c r="D42" s="40"/>
      <c r="F42" s="40"/>
      <c r="G42" s="40"/>
      <c r="H42" s="23"/>
      <c r="I42" s="23"/>
    </row>
    <row r="43" spans="1:9" ht="12.75">
      <c r="A43" s="48" t="s">
        <v>55</v>
      </c>
      <c r="B43" s="48"/>
      <c r="C43" s="40"/>
      <c r="D43" s="40"/>
      <c r="E43" s="40"/>
      <c r="F43" s="40"/>
      <c r="G43" s="40"/>
      <c r="H43" s="23"/>
      <c r="I43" s="23"/>
    </row>
    <row r="44" spans="1:9" ht="12.75">
      <c r="A44" s="48" t="s">
        <v>88</v>
      </c>
      <c r="B44" s="48"/>
      <c r="C44" s="40"/>
      <c r="D44" s="40"/>
      <c r="F44" s="40"/>
      <c r="G44" s="40"/>
      <c r="H44" s="23"/>
      <c r="I44" s="23"/>
    </row>
    <row r="45" spans="3:9" ht="12.75">
      <c r="C45" s="23"/>
      <c r="D45" s="23"/>
      <c r="F45" s="23"/>
      <c r="G45" s="23"/>
      <c r="H45" s="23"/>
      <c r="I45" s="23"/>
    </row>
    <row r="46" spans="3:9" ht="12.75">
      <c r="C46" s="23"/>
      <c r="D46" s="23"/>
      <c r="F46" s="23"/>
      <c r="G46" s="23"/>
      <c r="H46" s="23"/>
      <c r="I46" s="23"/>
    </row>
    <row r="47" spans="3:9" ht="12.75">
      <c r="C47" s="23"/>
      <c r="D47" s="23"/>
      <c r="F47" s="23"/>
      <c r="G47" s="23"/>
      <c r="H47" s="23"/>
      <c r="I47" s="23"/>
    </row>
    <row r="48" spans="3:9" ht="12.75">
      <c r="C48" s="23"/>
      <c r="D48" s="23"/>
      <c r="F48" s="23"/>
      <c r="G48" s="23"/>
      <c r="H48" s="23"/>
      <c r="I48" s="23"/>
    </row>
    <row r="49" spans="3:9" ht="12.75">
      <c r="C49" s="41"/>
      <c r="D49" s="41"/>
      <c r="F49" s="41"/>
      <c r="G49" s="41"/>
      <c r="H49" s="23"/>
      <c r="I49" s="23"/>
    </row>
    <row r="50" spans="3:9" ht="12.75">
      <c r="C50" s="41"/>
      <c r="D50" s="41"/>
      <c r="F50" s="41"/>
      <c r="G50" s="41"/>
      <c r="H50" s="23"/>
      <c r="I50" s="23"/>
    </row>
    <row r="51" spans="1:9" ht="12.75">
      <c r="A51" s="21"/>
      <c r="B51" s="21"/>
      <c r="C51" s="23"/>
      <c r="D51" s="23"/>
      <c r="F51" s="23"/>
      <c r="G51" s="23"/>
      <c r="H51" s="23"/>
      <c r="I51" s="23"/>
    </row>
    <row r="52" spans="3:9" ht="12.75">
      <c r="C52" s="41"/>
      <c r="D52" s="41"/>
      <c r="F52" s="41"/>
      <c r="G52" s="41"/>
      <c r="H52" s="23"/>
      <c r="I52" s="23"/>
    </row>
    <row r="53" spans="3:9" ht="12.75">
      <c r="C53" s="23"/>
      <c r="D53" s="23"/>
      <c r="F53" s="23"/>
      <c r="G53" s="23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3:9" ht="12.75">
      <c r="C55" s="23"/>
      <c r="D55" s="23"/>
      <c r="F55" s="23"/>
      <c r="G55" s="23"/>
      <c r="H55" s="23"/>
      <c r="I55" s="23"/>
    </row>
    <row r="56" spans="3:9" ht="12.75">
      <c r="C56" s="40"/>
      <c r="D56" s="40"/>
      <c r="F56" s="40"/>
      <c r="G56" s="40"/>
      <c r="H56" s="23"/>
      <c r="I56" s="23"/>
    </row>
    <row r="57" spans="3:9" ht="12.75">
      <c r="C57" s="40"/>
      <c r="D57" s="40"/>
      <c r="F57" s="40"/>
      <c r="G57" s="40"/>
      <c r="H57" s="23"/>
      <c r="I57" s="23"/>
    </row>
    <row r="58" spans="3:9" ht="12.75">
      <c r="C58" s="40"/>
      <c r="D58" s="40"/>
      <c r="F58" s="40"/>
      <c r="G58" s="40"/>
      <c r="H58" s="23"/>
      <c r="I58" s="23"/>
    </row>
    <row r="59" spans="1:9" ht="12.75">
      <c r="A59" s="21"/>
      <c r="B59" s="21"/>
      <c r="C59" s="42"/>
      <c r="D59" s="42"/>
      <c r="E59" s="22"/>
      <c r="F59" s="42"/>
      <c r="G59" s="42"/>
      <c r="H59" s="23"/>
      <c r="I59" s="23"/>
    </row>
    <row r="60" spans="3:9" ht="12.75">
      <c r="C60" s="43"/>
      <c r="D60" s="43"/>
      <c r="H60" s="23"/>
      <c r="I60" s="23"/>
    </row>
    <row r="61" spans="3:9" ht="12.75">
      <c r="C61" s="44"/>
      <c r="D61" s="44"/>
      <c r="H61" s="23"/>
      <c r="I61" s="23"/>
    </row>
    <row r="62" spans="3:9" ht="12.75">
      <c r="C62" s="43"/>
      <c r="D62" s="43"/>
      <c r="H62" s="23"/>
      <c r="I62" s="23"/>
    </row>
    <row r="63" spans="3:9" ht="12.75">
      <c r="C63" s="43"/>
      <c r="D63" s="43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3"/>
      <c r="D65" s="43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tan_li_ren</cp:lastModifiedBy>
  <cp:lastPrinted>2005-04-27T04:09:12Z</cp:lastPrinted>
  <dcterms:created xsi:type="dcterms:W3CDTF">2000-02-03T01:25:19Z</dcterms:created>
  <dcterms:modified xsi:type="dcterms:W3CDTF">2005-04-27T05:23:57Z</dcterms:modified>
  <cp:category/>
  <cp:version/>
  <cp:contentType/>
  <cp:contentStatus/>
</cp:coreProperties>
</file>